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vateľ\Desktop\DOKUMENTY\EON\"/>
    </mc:Choice>
  </mc:AlternateContent>
  <xr:revisionPtr revIDLastSave="0" documentId="13_ncr:1_{64282992-236C-48E6-A63D-807485FB4E2E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EON 2018" sheetId="1" r:id="rId1"/>
    <sheet name="EON 2019" sheetId="2" r:id="rId2"/>
    <sheet name="EON 2020" sheetId="3" r:id="rId3"/>
    <sheet name="EON 2021" sheetId="5" r:id="rId4"/>
    <sheet name="EON 2022" sheetId="6" r:id="rId5"/>
    <sheet name="EON 2023" sheetId="7" r:id="rId6"/>
    <sheet name="EON 2024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8" l="1"/>
  <c r="D7" i="8"/>
  <c r="D8" i="8"/>
  <c r="D9" i="8"/>
  <c r="D10" i="8"/>
  <c r="D11" i="8"/>
  <c r="D12" i="8"/>
  <c r="D13" i="8"/>
  <c r="D14" i="8"/>
  <c r="D15" i="8"/>
  <c r="C6" i="8"/>
  <c r="C7" i="8"/>
  <c r="C8" i="8"/>
  <c r="C9" i="8"/>
  <c r="C10" i="8"/>
  <c r="C11" i="8"/>
  <c r="C12" i="8"/>
  <c r="C13" i="8"/>
  <c r="C14" i="8"/>
  <c r="C15" i="8"/>
  <c r="B6" i="8"/>
  <c r="B7" i="8"/>
  <c r="B8" i="8"/>
  <c r="B9" i="8"/>
  <c r="B10" i="8"/>
  <c r="B11" i="8"/>
  <c r="B12" i="8"/>
  <c r="B13" i="8"/>
  <c r="B14" i="8"/>
  <c r="B15" i="8"/>
  <c r="D5" i="8"/>
  <c r="C5" i="8"/>
  <c r="B5" i="8"/>
  <c r="D16" i="7"/>
  <c r="C16" i="7"/>
  <c r="B16" i="7"/>
  <c r="D16" i="6"/>
  <c r="C16" i="6"/>
  <c r="B16" i="6"/>
  <c r="D16" i="5"/>
  <c r="C16" i="5"/>
  <c r="B16" i="5"/>
  <c r="B16" i="8" l="1"/>
  <c r="D16" i="8"/>
  <c r="C16" i="8"/>
  <c r="C16" i="3"/>
  <c r="B16" i="3"/>
  <c r="D16" i="3"/>
  <c r="D16" i="2"/>
  <c r="C16" i="2"/>
  <c r="B16" i="2"/>
  <c r="D16" i="1" l="1"/>
  <c r="C16" i="1"/>
  <c r="B16" i="1"/>
</calcChain>
</file>

<file path=xl/sharedStrings.xml><?xml version="1.0" encoding="utf-8"?>
<sst xmlns="http://schemas.openxmlformats.org/spreadsheetml/2006/main" count="175" uniqueCount="36">
  <si>
    <t>Druh poskytovanej sociálnej služby</t>
  </si>
  <si>
    <t xml:space="preserve">Forma sociálnej služby </t>
  </si>
  <si>
    <t>Kapacita</t>
  </si>
  <si>
    <t>Domov sociálnych služieb</t>
  </si>
  <si>
    <t>pobytová celoročná</t>
  </si>
  <si>
    <t>Špecializované zariadenie</t>
  </si>
  <si>
    <t>Útulok</t>
  </si>
  <si>
    <t>pobytová</t>
  </si>
  <si>
    <t>2. Poistné na verejné zdravotné poistenie, poistné na sociálne poistenie a povinné príspevky na starobné dôchodkové sporenie platené zamestnávateľom v rozsahu určenom zákonom:</t>
  </si>
  <si>
    <t>4. Výdavky na energie, vodu a komunikácie:</t>
  </si>
  <si>
    <t>6. Dopravné :</t>
  </si>
  <si>
    <t>9. Výdavky na služby :</t>
  </si>
  <si>
    <t>3. Tuzemské cestovné náhrady :</t>
  </si>
  <si>
    <t>5. Výdavky na materiál okrem reprezentačného vybavenia interiérov:</t>
  </si>
  <si>
    <t>8. Nájomné za prenájom nehnuteľnosti, alebo inej veci okrem dopravných prostriedkov a špeciálnych strojov, prístrojov, zariadení techniky, náradia a materiálu najviac vo výške obvyklého nájomného...</t>
  </si>
  <si>
    <t>10.Výdavky na bežné transfery v rozsahu vreckového podľa osobitného predpisu, odstupného, odchodného, náhrady príjmu pri dočasnej pracovnej neschopnosti zamestnanca podľa osobitného predpisu :</t>
  </si>
  <si>
    <t>11. Odpisy hmotného a nehmotného majetku  podľa účtovných predpisov:</t>
  </si>
  <si>
    <t xml:space="preserve"> Ekonomicky oprávnené náklady za rok 2018/1 prijímateľ sociálnej služby /mesiac </t>
  </si>
  <si>
    <t>1. Mzdy, platy a ostatné osobné vyrovnania vo výške, ktorá zodpovedá výške platu a ostatných osobných vyrovnaní podľa osobitného predpisu</t>
  </si>
  <si>
    <t>7. Výdavky na rutinnú a štandardnú údržbu okrem jednorazovej údržby  objektov  alebo ich časti a riešenia havarijných stavov:</t>
  </si>
  <si>
    <t>78 miest</t>
  </si>
  <si>
    <t>40 miest</t>
  </si>
  <si>
    <t>35 miest</t>
  </si>
  <si>
    <t>Priemerné ekonomicky oprávnené náklady za rok 2018 v štruktúre podľa § 72 ods. 5 zákona č. 448/2008 Z.z.</t>
  </si>
  <si>
    <t>Priemerné ekonomicky oprávnené náklady za rok 2019 v štruktúre podľa § 72 ods. 5 zákona č. 448/2008 Z.z.</t>
  </si>
  <si>
    <t xml:space="preserve"> Ekonomicky oprávnené náklady za rok 2019/1 prijímateľ sociálnej služby /mesiac </t>
  </si>
  <si>
    <t>Priemerné ekonomicky oprávnené náklady za rok 2020 v štruktúre podľa § 72 ods. 5 zákona č. 448/2008 Z.z.</t>
  </si>
  <si>
    <t xml:space="preserve"> Ekonomicky oprávnené náklady za rok 2020/1 prijímateľ sociálnej služby /mesiac </t>
  </si>
  <si>
    <t>Priemerné ekonomicky oprávnené náklady za rok 2021 v štruktúre podľa § 72 ods. 5 zákona č. 448/2008 Z.z.</t>
  </si>
  <si>
    <t xml:space="preserve"> Ekonomicky oprávnené náklady za rok 2021/2 prijímateľ sociálnej služby /mesiac </t>
  </si>
  <si>
    <t>Priemerné ekonomicky oprávnené náklady za rok 2022 v štruktúre podľa § 72 ods. 5 zákona č. 448/2008 Z.z.</t>
  </si>
  <si>
    <t xml:space="preserve"> Ekonomicky oprávnené náklady za rok 2022/3 prijímateľ sociálnej služby /mesiac </t>
  </si>
  <si>
    <t>Priemerné ekonomicky oprávnené náklady za rok 2023 v štruktúre podľa § 72 ods. 5 zákona č. 448/2008 Z.z.</t>
  </si>
  <si>
    <t xml:space="preserve"> Ekonomicky oprávnené náklady za rok 2023/4 prijímateľ sociálnej služby /mesiac </t>
  </si>
  <si>
    <t>Priemerné ekonomicky oprávnené náklady za rok 2024 v štruktúre podľa § 72 ods. 5 zákona č. 448/2008 Z.z.</t>
  </si>
  <si>
    <t xml:space="preserve"> Ekonomicky oprávnené náklady za rok 2024 prijímateľ sociálnej služby /mesiac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</si>
</sst>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3" fillId="4" borderId="5" xfId="1" applyFont="1" applyFill="1" applyBorder="1" applyAlignment="1">
      <alignment horizontal="left" vertical="top" wrapText="1"/>
    </xf>
    <xf numFmtId="0" fontId="3" fillId="4" borderId="7" xfId="1" applyFont="1" applyFill="1" applyBorder="1" applyAlignment="1">
      <alignment horizontal="left" vertical="top" wrapText="1"/>
    </xf>
    <xf numFmtId="0" fontId="5" fillId="4" borderId="6" xfId="1" applyFont="1" applyFill="1" applyBorder="1" applyAlignment="1">
      <alignment horizontal="left" vertical="top" wrapText="1"/>
    </xf>
    <xf numFmtId="0" fontId="5" fillId="4" borderId="1" xfId="1" applyFont="1" applyFill="1" applyBorder="1" applyAlignment="1">
      <alignment horizontal="left" vertical="top" wrapText="1"/>
    </xf>
    <xf numFmtId="0" fontId="7" fillId="2" borderId="3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left" vertical="top" wrapText="1"/>
    </xf>
    <xf numFmtId="0" fontId="6" fillId="3" borderId="4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left" vertical="top" wrapText="1"/>
    </xf>
    <xf numFmtId="0" fontId="4" fillId="5" borderId="9" xfId="1" applyFont="1" applyFill="1" applyBorder="1" applyAlignment="1">
      <alignment horizontal="center" vertical="center" wrapText="1"/>
    </xf>
    <xf numFmtId="7" fontId="4" fillId="0" borderId="3" xfId="2" applyNumberFormat="1" applyFont="1" applyBorder="1"/>
    <xf numFmtId="7" fontId="0" fillId="0" borderId="0" xfId="0" applyNumberFormat="1"/>
    <xf numFmtId="0" fontId="8" fillId="0" borderId="10" xfId="0" applyFont="1" applyBorder="1" applyAlignment="1">
      <alignment horizontal="center" vertical="center"/>
    </xf>
    <xf numFmtId="0" fontId="9" fillId="0" borderId="0" xfId="0" applyFont="1"/>
    <xf numFmtId="7" fontId="9" fillId="0" borderId="0" xfId="0" applyNumberFormat="1" applyFont="1"/>
  </cellXfs>
  <cellStyles count="3">
    <cellStyle name="Mena" xfId="2" builtinId="4"/>
    <cellStyle name="Normálna" xfId="0" builtinId="0"/>
    <cellStyle name="normálne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zoomScaleNormal="100" workbookViewId="0">
      <selection activeCell="I9" sqref="I9"/>
    </sheetView>
  </sheetViews>
  <sheetFormatPr defaultRowHeight="15" x14ac:dyDescent="0.25"/>
  <cols>
    <col min="1" max="1" width="70.42578125" customWidth="1"/>
    <col min="2" max="2" width="14.42578125" customWidth="1"/>
    <col min="3" max="3" width="14.85546875" customWidth="1"/>
    <col min="4" max="4" width="14.7109375" customWidth="1"/>
    <col min="6" max="6" width="9.42578125" bestFit="1" customWidth="1"/>
  </cols>
  <sheetData>
    <row r="1" spans="1:6" ht="88.5" customHeight="1" thickBot="1" x14ac:dyDescent="0.3">
      <c r="A1" s="13" t="s">
        <v>23</v>
      </c>
      <c r="B1" s="13"/>
      <c r="C1" s="13"/>
      <c r="D1" s="13"/>
    </row>
    <row r="2" spans="1:6" ht="60.75" customHeight="1" x14ac:dyDescent="0.25">
      <c r="A2" s="1" t="s">
        <v>0</v>
      </c>
      <c r="B2" s="3" t="s">
        <v>3</v>
      </c>
      <c r="C2" s="3" t="s">
        <v>5</v>
      </c>
      <c r="D2" s="3" t="s">
        <v>6</v>
      </c>
    </row>
    <row r="3" spans="1:6" ht="54" customHeight="1" x14ac:dyDescent="0.25">
      <c r="A3" s="2" t="s">
        <v>1</v>
      </c>
      <c r="B3" s="4" t="s">
        <v>4</v>
      </c>
      <c r="C3" s="4" t="s">
        <v>4</v>
      </c>
      <c r="D3" s="4" t="s">
        <v>7</v>
      </c>
    </row>
    <row r="4" spans="1:6" ht="35.25" customHeight="1" thickBot="1" x14ac:dyDescent="0.3">
      <c r="A4" s="9" t="s">
        <v>2</v>
      </c>
      <c r="B4" s="10" t="s">
        <v>20</v>
      </c>
      <c r="C4" s="10" t="s">
        <v>21</v>
      </c>
      <c r="D4" s="10" t="s">
        <v>22</v>
      </c>
    </row>
    <row r="5" spans="1:6" ht="40.5" customHeight="1" x14ac:dyDescent="0.25">
      <c r="A5" s="5" t="s">
        <v>18</v>
      </c>
      <c r="B5" s="11">
        <v>457.12</v>
      </c>
      <c r="C5" s="11">
        <v>617.79</v>
      </c>
      <c r="D5" s="11">
        <v>210.78</v>
      </c>
    </row>
    <row r="6" spans="1:6" ht="48.75" customHeight="1" x14ac:dyDescent="0.25">
      <c r="A6" s="6" t="s">
        <v>8</v>
      </c>
      <c r="B6" s="11">
        <v>166.58</v>
      </c>
      <c r="C6" s="11">
        <v>225.13</v>
      </c>
      <c r="D6" s="11">
        <v>75.78</v>
      </c>
    </row>
    <row r="7" spans="1:6" ht="30" customHeight="1" x14ac:dyDescent="0.25">
      <c r="A7" s="6" t="s">
        <v>12</v>
      </c>
      <c r="B7" s="11">
        <v>0.56999999999999995</v>
      </c>
      <c r="C7" s="11">
        <v>0.56999999999999995</v>
      </c>
      <c r="D7" s="11">
        <v>7.0000000000000007E-2</v>
      </c>
    </row>
    <row r="8" spans="1:6" ht="30" customHeight="1" x14ac:dyDescent="0.25">
      <c r="A8" s="6" t="s">
        <v>9</v>
      </c>
      <c r="B8" s="11">
        <v>50.26</v>
      </c>
      <c r="C8" s="11">
        <v>50.26</v>
      </c>
      <c r="D8" s="11">
        <v>24.3</v>
      </c>
    </row>
    <row r="9" spans="1:6" ht="30" customHeight="1" x14ac:dyDescent="0.25">
      <c r="A9" s="6" t="s">
        <v>13</v>
      </c>
      <c r="B9" s="11">
        <v>184.05</v>
      </c>
      <c r="C9" s="11">
        <v>184.05</v>
      </c>
      <c r="D9" s="11">
        <v>3.96</v>
      </c>
    </row>
    <row r="10" spans="1:6" ht="30" customHeight="1" x14ac:dyDescent="0.25">
      <c r="A10" s="6" t="s">
        <v>10</v>
      </c>
      <c r="B10" s="11">
        <v>3.04</v>
      </c>
      <c r="C10" s="11">
        <v>3.04</v>
      </c>
      <c r="D10" s="11">
        <v>3.04</v>
      </c>
    </row>
    <row r="11" spans="1:6" ht="36" customHeight="1" x14ac:dyDescent="0.25">
      <c r="A11" s="6" t="s">
        <v>19</v>
      </c>
      <c r="B11" s="11">
        <v>13.25</v>
      </c>
      <c r="C11" s="11">
        <v>13.25</v>
      </c>
      <c r="D11" s="11">
        <v>0</v>
      </c>
    </row>
    <row r="12" spans="1:6" ht="48" customHeight="1" x14ac:dyDescent="0.25">
      <c r="A12" s="6" t="s">
        <v>14</v>
      </c>
      <c r="B12" s="11">
        <v>0</v>
      </c>
      <c r="C12" s="11">
        <v>0</v>
      </c>
      <c r="D12" s="11">
        <v>0</v>
      </c>
    </row>
    <row r="13" spans="1:6" ht="30" customHeight="1" x14ac:dyDescent="0.25">
      <c r="A13" s="6" t="s">
        <v>11</v>
      </c>
      <c r="B13" s="11">
        <v>22.95</v>
      </c>
      <c r="C13" s="11">
        <v>22.95</v>
      </c>
      <c r="D13" s="11">
        <v>3.6</v>
      </c>
    </row>
    <row r="14" spans="1:6" ht="51.75" customHeight="1" x14ac:dyDescent="0.25">
      <c r="A14" s="7" t="s">
        <v>15</v>
      </c>
      <c r="B14" s="11">
        <v>14.13</v>
      </c>
      <c r="C14" s="11">
        <v>14.13</v>
      </c>
      <c r="D14" s="11">
        <v>2.21</v>
      </c>
    </row>
    <row r="15" spans="1:6" ht="30" customHeight="1" thickBot="1" x14ac:dyDescent="0.3">
      <c r="A15" s="7" t="s">
        <v>16</v>
      </c>
      <c r="B15" s="11">
        <v>55.46</v>
      </c>
      <c r="C15" s="11">
        <v>55.46</v>
      </c>
      <c r="D15" s="11">
        <v>1.17</v>
      </c>
    </row>
    <row r="16" spans="1:6" ht="42.75" customHeight="1" thickBot="1" x14ac:dyDescent="0.3">
      <c r="A16" s="8" t="s">
        <v>17</v>
      </c>
      <c r="B16" s="11">
        <f>SUM(B5:B15)</f>
        <v>967.4100000000002</v>
      </c>
      <c r="C16" s="11">
        <f>SUM(C5:C15)</f>
        <v>1186.6300000000001</v>
      </c>
      <c r="D16" s="11">
        <f>SUM(D5:D15)</f>
        <v>324.91000000000003</v>
      </c>
      <c r="F16" s="12"/>
    </row>
  </sheetData>
  <mergeCells count="1">
    <mergeCell ref="A1:D1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0FAD7-50FE-4D14-9092-3C7D9E4B9AED}">
  <dimension ref="A1:D16"/>
  <sheetViews>
    <sheetView workbookViewId="0">
      <selection activeCell="F14" sqref="F14"/>
    </sheetView>
  </sheetViews>
  <sheetFormatPr defaultRowHeight="15" x14ac:dyDescent="0.25"/>
  <cols>
    <col min="1" max="1" width="71.7109375" customWidth="1"/>
    <col min="2" max="2" width="19.42578125" customWidth="1"/>
    <col min="3" max="3" width="19.140625" customWidth="1"/>
    <col min="4" max="4" width="13" customWidth="1"/>
  </cols>
  <sheetData>
    <row r="1" spans="1:4" ht="30" customHeight="1" thickBot="1" x14ac:dyDescent="0.3">
      <c r="A1" s="13" t="s">
        <v>24</v>
      </c>
      <c r="B1" s="13"/>
      <c r="C1" s="13"/>
      <c r="D1" s="13"/>
    </row>
    <row r="2" spans="1:4" ht="30" customHeight="1" x14ac:dyDescent="0.25">
      <c r="A2" s="1" t="s">
        <v>0</v>
      </c>
      <c r="B2" s="3" t="s">
        <v>3</v>
      </c>
      <c r="C2" s="3" t="s">
        <v>5</v>
      </c>
      <c r="D2" s="3" t="s">
        <v>6</v>
      </c>
    </row>
    <row r="3" spans="1:4" ht="30" customHeight="1" x14ac:dyDescent="0.25">
      <c r="A3" s="2" t="s">
        <v>1</v>
      </c>
      <c r="B3" s="4" t="s">
        <v>4</v>
      </c>
      <c r="C3" s="4" t="s">
        <v>4</v>
      </c>
      <c r="D3" s="4" t="s">
        <v>7</v>
      </c>
    </row>
    <row r="4" spans="1:4" ht="30" customHeight="1" thickBot="1" x14ac:dyDescent="0.3">
      <c r="A4" s="9" t="s">
        <v>2</v>
      </c>
      <c r="B4" s="10" t="s">
        <v>20</v>
      </c>
      <c r="C4" s="10" t="s">
        <v>21</v>
      </c>
      <c r="D4" s="10" t="s">
        <v>22</v>
      </c>
    </row>
    <row r="5" spans="1:4" ht="30" customHeight="1" x14ac:dyDescent="0.25">
      <c r="A5" s="5" t="s">
        <v>18</v>
      </c>
      <c r="B5" s="11">
        <v>610.95000000000005</v>
      </c>
      <c r="C5" s="11">
        <v>610.95000000000005</v>
      </c>
      <c r="D5" s="11">
        <v>150.82</v>
      </c>
    </row>
    <row r="6" spans="1:4" ht="30" customHeight="1" x14ac:dyDescent="0.25">
      <c r="A6" s="6" t="s">
        <v>8</v>
      </c>
      <c r="B6" s="11">
        <v>221.18</v>
      </c>
      <c r="C6" s="11">
        <v>221.18</v>
      </c>
      <c r="D6" s="11">
        <v>58.08</v>
      </c>
    </row>
    <row r="7" spans="1:4" ht="30" customHeight="1" x14ac:dyDescent="0.25">
      <c r="A7" s="6" t="s">
        <v>12</v>
      </c>
      <c r="B7" s="11">
        <v>0.95</v>
      </c>
      <c r="C7" s="11">
        <v>0.95</v>
      </c>
      <c r="D7" s="11">
        <v>0.09</v>
      </c>
    </row>
    <row r="8" spans="1:4" ht="30" customHeight="1" x14ac:dyDescent="0.25">
      <c r="A8" s="6" t="s">
        <v>9</v>
      </c>
      <c r="B8" s="11">
        <v>77.11</v>
      </c>
      <c r="C8" s="11">
        <v>77.11</v>
      </c>
      <c r="D8" s="11">
        <v>28.1</v>
      </c>
    </row>
    <row r="9" spans="1:4" ht="30" customHeight="1" x14ac:dyDescent="0.25">
      <c r="A9" s="6" t="s">
        <v>13</v>
      </c>
      <c r="B9" s="11">
        <v>177.36</v>
      </c>
      <c r="C9" s="11">
        <v>177.36</v>
      </c>
      <c r="D9" s="11">
        <v>8.08</v>
      </c>
    </row>
    <row r="10" spans="1:4" ht="30" customHeight="1" x14ac:dyDescent="0.25">
      <c r="A10" s="6" t="s">
        <v>10</v>
      </c>
      <c r="B10" s="11">
        <v>6.58</v>
      </c>
      <c r="C10" s="11">
        <v>6.58</v>
      </c>
      <c r="D10" s="11">
        <v>0</v>
      </c>
    </row>
    <row r="11" spans="1:4" ht="30" customHeight="1" x14ac:dyDescent="0.25">
      <c r="A11" s="6" t="s">
        <v>19</v>
      </c>
      <c r="B11" s="11">
        <v>5.21</v>
      </c>
      <c r="C11" s="11">
        <v>5.21</v>
      </c>
      <c r="D11" s="11">
        <v>0.25</v>
      </c>
    </row>
    <row r="12" spans="1:4" ht="30" customHeight="1" x14ac:dyDescent="0.25">
      <c r="A12" s="6" t="s">
        <v>14</v>
      </c>
      <c r="B12" s="11">
        <v>0</v>
      </c>
      <c r="C12" s="11">
        <v>0</v>
      </c>
      <c r="D12" s="11">
        <v>0</v>
      </c>
    </row>
    <row r="13" spans="1:4" ht="30" customHeight="1" x14ac:dyDescent="0.25">
      <c r="A13" s="6" t="s">
        <v>11</v>
      </c>
      <c r="B13" s="11">
        <v>36.71</v>
      </c>
      <c r="C13" s="11">
        <v>36.71</v>
      </c>
      <c r="D13" s="11">
        <v>11.18</v>
      </c>
    </row>
    <row r="14" spans="1:4" ht="30" customHeight="1" x14ac:dyDescent="0.25">
      <c r="A14" s="7" t="s">
        <v>15</v>
      </c>
      <c r="B14" s="11">
        <v>10.75</v>
      </c>
      <c r="C14" s="11">
        <v>10.75</v>
      </c>
      <c r="D14" s="11">
        <v>0</v>
      </c>
    </row>
    <row r="15" spans="1:4" ht="30" customHeight="1" thickBot="1" x14ac:dyDescent="0.3">
      <c r="A15" s="7" t="s">
        <v>16</v>
      </c>
      <c r="B15" s="11">
        <v>60.24</v>
      </c>
      <c r="C15" s="11">
        <v>60.24</v>
      </c>
      <c r="D15" s="11">
        <v>1.47</v>
      </c>
    </row>
    <row r="16" spans="1:4" ht="30" customHeight="1" thickBot="1" x14ac:dyDescent="0.3">
      <c r="A16" s="8" t="s">
        <v>25</v>
      </c>
      <c r="B16" s="11">
        <f>SUM(B5:B15)</f>
        <v>1207.0400000000002</v>
      </c>
      <c r="C16" s="11">
        <f>SUM(C5:C15)</f>
        <v>1207.0400000000002</v>
      </c>
      <c r="D16" s="11">
        <f>SUM(D5:D15)</f>
        <v>258.07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3E47-15FE-4F7B-A7F4-3F430AAEC013}">
  <dimension ref="A1:D16"/>
  <sheetViews>
    <sheetView topLeftCell="A16" workbookViewId="0">
      <selection activeCell="A9" sqref="A9"/>
    </sheetView>
  </sheetViews>
  <sheetFormatPr defaultRowHeight="15" x14ac:dyDescent="0.25"/>
  <cols>
    <col min="1" max="1" width="63.140625" customWidth="1"/>
    <col min="2" max="2" width="19.140625" customWidth="1"/>
    <col min="3" max="3" width="14.28515625" customWidth="1"/>
    <col min="4" max="4" width="10.7109375" customWidth="1"/>
  </cols>
  <sheetData>
    <row r="1" spans="1:4" ht="30" customHeight="1" thickBot="1" x14ac:dyDescent="0.3">
      <c r="A1" s="13" t="s">
        <v>26</v>
      </c>
      <c r="B1" s="13"/>
      <c r="C1" s="13"/>
      <c r="D1" s="13"/>
    </row>
    <row r="2" spans="1:4" ht="30" customHeight="1" x14ac:dyDescent="0.25">
      <c r="A2" s="1" t="s">
        <v>0</v>
      </c>
      <c r="B2" s="3" t="s">
        <v>3</v>
      </c>
      <c r="C2" s="3" t="s">
        <v>5</v>
      </c>
      <c r="D2" s="3" t="s">
        <v>6</v>
      </c>
    </row>
    <row r="3" spans="1:4" ht="30" customHeight="1" x14ac:dyDescent="0.25">
      <c r="A3" s="2" t="s">
        <v>1</v>
      </c>
      <c r="B3" s="4" t="s">
        <v>4</v>
      </c>
      <c r="C3" s="4" t="s">
        <v>4</v>
      </c>
      <c r="D3" s="4" t="s">
        <v>7</v>
      </c>
    </row>
    <row r="4" spans="1:4" ht="30" customHeight="1" thickBot="1" x14ac:dyDescent="0.3">
      <c r="A4" s="9" t="s">
        <v>2</v>
      </c>
      <c r="B4" s="10" t="s">
        <v>20</v>
      </c>
      <c r="C4" s="10" t="s">
        <v>21</v>
      </c>
      <c r="D4" s="10" t="s">
        <v>22</v>
      </c>
    </row>
    <row r="5" spans="1:4" ht="30" customHeight="1" x14ac:dyDescent="0.25">
      <c r="A5" s="5" t="s">
        <v>18</v>
      </c>
      <c r="B5" s="11">
        <v>683.46</v>
      </c>
      <c r="C5" s="11">
        <v>683.46</v>
      </c>
      <c r="D5" s="11">
        <v>197.92</v>
      </c>
    </row>
    <row r="6" spans="1:4" ht="30" customHeight="1" x14ac:dyDescent="0.25">
      <c r="A6" s="6" t="s">
        <v>8</v>
      </c>
      <c r="B6" s="11">
        <v>250.57</v>
      </c>
      <c r="C6" s="11">
        <v>250.57</v>
      </c>
      <c r="D6" s="11">
        <v>68.849999999999994</v>
      </c>
    </row>
    <row r="7" spans="1:4" ht="30" customHeight="1" x14ac:dyDescent="0.25">
      <c r="A7" s="6" t="s">
        <v>12</v>
      </c>
      <c r="B7" s="11">
        <v>0.18</v>
      </c>
      <c r="C7" s="11">
        <v>0.18</v>
      </c>
      <c r="D7" s="11">
        <v>0</v>
      </c>
    </row>
    <row r="8" spans="1:4" ht="30" customHeight="1" x14ac:dyDescent="0.25">
      <c r="A8" s="6" t="s">
        <v>9</v>
      </c>
      <c r="B8" s="11">
        <v>71.540000000000006</v>
      </c>
      <c r="C8" s="11">
        <v>71.540000000000006</v>
      </c>
      <c r="D8" s="11">
        <v>19.579999999999998</v>
      </c>
    </row>
    <row r="9" spans="1:4" ht="30" customHeight="1" x14ac:dyDescent="0.25">
      <c r="A9" s="6" t="s">
        <v>13</v>
      </c>
      <c r="B9" s="11">
        <v>68.56</v>
      </c>
      <c r="C9" s="11">
        <v>68.56</v>
      </c>
      <c r="D9" s="11">
        <v>2.04</v>
      </c>
    </row>
    <row r="10" spans="1:4" ht="30" customHeight="1" x14ac:dyDescent="0.25">
      <c r="A10" s="6" t="s">
        <v>10</v>
      </c>
      <c r="B10" s="11">
        <v>4.38</v>
      </c>
      <c r="C10" s="11">
        <v>4.38</v>
      </c>
      <c r="D10" s="11">
        <v>0</v>
      </c>
    </row>
    <row r="11" spans="1:4" ht="30" customHeight="1" x14ac:dyDescent="0.25">
      <c r="A11" s="6" t="s">
        <v>19</v>
      </c>
      <c r="B11" s="11">
        <v>19.45</v>
      </c>
      <c r="C11" s="11">
        <v>19.45</v>
      </c>
      <c r="D11" s="11">
        <v>14.22</v>
      </c>
    </row>
    <row r="12" spans="1:4" ht="30" customHeight="1" x14ac:dyDescent="0.25">
      <c r="A12" s="6" t="s">
        <v>14</v>
      </c>
      <c r="B12" s="11">
        <v>1.46</v>
      </c>
      <c r="C12" s="11">
        <v>1.46</v>
      </c>
      <c r="D12" s="11">
        <v>0</v>
      </c>
    </row>
    <row r="13" spans="1:4" ht="30" customHeight="1" x14ac:dyDescent="0.25">
      <c r="A13" s="6" t="s">
        <v>11</v>
      </c>
      <c r="B13" s="11">
        <v>28.25</v>
      </c>
      <c r="C13" s="11">
        <v>28.25</v>
      </c>
      <c r="D13" s="11">
        <v>2.35</v>
      </c>
    </row>
    <row r="14" spans="1:4" ht="30" customHeight="1" x14ac:dyDescent="0.25">
      <c r="A14" s="7" t="s">
        <v>15</v>
      </c>
      <c r="B14" s="11">
        <v>10.27</v>
      </c>
      <c r="C14" s="11">
        <v>10.27</v>
      </c>
      <c r="D14" s="11">
        <v>0.76</v>
      </c>
    </row>
    <row r="15" spans="1:4" ht="30" customHeight="1" thickBot="1" x14ac:dyDescent="0.3">
      <c r="A15" s="7" t="s">
        <v>16</v>
      </c>
      <c r="B15" s="11">
        <v>64.63</v>
      </c>
      <c r="C15" s="11">
        <v>64.63</v>
      </c>
      <c r="D15" s="11">
        <v>1.47</v>
      </c>
    </row>
    <row r="16" spans="1:4" ht="33.75" customHeight="1" thickBot="1" x14ac:dyDescent="0.3">
      <c r="A16" s="8" t="s">
        <v>27</v>
      </c>
      <c r="B16" s="11">
        <f>SUM(B5:B15)</f>
        <v>1202.75</v>
      </c>
      <c r="C16" s="11">
        <f>SUM(C5:C15)</f>
        <v>1202.75</v>
      </c>
      <c r="D16" s="11">
        <f>SUM(D5:D15)</f>
        <v>307.19000000000005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2411-EDC6-465D-A9FA-E6604B3A7E16}">
  <sheetPr>
    <pageSetUpPr fitToPage="1"/>
  </sheetPr>
  <dimension ref="A1:D16"/>
  <sheetViews>
    <sheetView workbookViewId="0">
      <selection sqref="A1:D16"/>
    </sheetView>
  </sheetViews>
  <sheetFormatPr defaultRowHeight="15" x14ac:dyDescent="0.25"/>
  <cols>
    <col min="1" max="1" width="63.140625" customWidth="1"/>
    <col min="2" max="2" width="19.140625" customWidth="1"/>
    <col min="3" max="3" width="14.28515625" customWidth="1"/>
    <col min="4" max="4" width="10.7109375" customWidth="1"/>
  </cols>
  <sheetData>
    <row r="1" spans="1:4" ht="30" customHeight="1" thickBot="1" x14ac:dyDescent="0.3">
      <c r="A1" s="13" t="s">
        <v>28</v>
      </c>
      <c r="B1" s="13"/>
      <c r="C1" s="13"/>
      <c r="D1" s="13"/>
    </row>
    <row r="2" spans="1:4" ht="30" customHeight="1" x14ac:dyDescent="0.25">
      <c r="A2" s="1" t="s">
        <v>0</v>
      </c>
      <c r="B2" s="3" t="s">
        <v>3</v>
      </c>
      <c r="C2" s="3" t="s">
        <v>5</v>
      </c>
      <c r="D2" s="3" t="s">
        <v>6</v>
      </c>
    </row>
    <row r="3" spans="1:4" ht="30" customHeight="1" x14ac:dyDescent="0.25">
      <c r="A3" s="2" t="s">
        <v>1</v>
      </c>
      <c r="B3" s="4" t="s">
        <v>4</v>
      </c>
      <c r="C3" s="4" t="s">
        <v>4</v>
      </c>
      <c r="D3" s="4" t="s">
        <v>7</v>
      </c>
    </row>
    <row r="4" spans="1:4" ht="30" customHeight="1" thickBot="1" x14ac:dyDescent="0.3">
      <c r="A4" s="9" t="s">
        <v>2</v>
      </c>
      <c r="B4" s="10" t="s">
        <v>20</v>
      </c>
      <c r="C4" s="10" t="s">
        <v>21</v>
      </c>
      <c r="D4" s="10" t="s">
        <v>22</v>
      </c>
    </row>
    <row r="5" spans="1:4" ht="30" customHeight="1" x14ac:dyDescent="0.25">
      <c r="A5" s="5" t="s">
        <v>18</v>
      </c>
      <c r="B5" s="11">
        <v>757.34</v>
      </c>
      <c r="C5" s="11">
        <v>891.18</v>
      </c>
      <c r="D5" s="11">
        <v>199.69</v>
      </c>
    </row>
    <row r="6" spans="1:4" ht="30" customHeight="1" x14ac:dyDescent="0.25">
      <c r="A6" s="6" t="s">
        <v>8</v>
      </c>
      <c r="B6" s="11">
        <v>275.33</v>
      </c>
      <c r="C6" s="11">
        <v>323.99</v>
      </c>
      <c r="D6" s="11">
        <v>68.83</v>
      </c>
    </row>
    <row r="7" spans="1:4" ht="30" customHeight="1" x14ac:dyDescent="0.25">
      <c r="A7" s="6" t="s">
        <v>12</v>
      </c>
      <c r="B7" s="11">
        <v>0.18</v>
      </c>
      <c r="C7" s="11">
        <v>0.18</v>
      </c>
      <c r="D7" s="11">
        <v>0</v>
      </c>
    </row>
    <row r="8" spans="1:4" ht="30" customHeight="1" x14ac:dyDescent="0.25">
      <c r="A8" s="6" t="s">
        <v>9</v>
      </c>
      <c r="B8" s="11">
        <v>61.71</v>
      </c>
      <c r="C8" s="11">
        <v>61.71</v>
      </c>
      <c r="D8" s="11">
        <v>21.33</v>
      </c>
    </row>
    <row r="9" spans="1:4" ht="30" customHeight="1" x14ac:dyDescent="0.25">
      <c r="A9" s="6" t="s">
        <v>13</v>
      </c>
      <c r="B9" s="11">
        <v>65.8</v>
      </c>
      <c r="C9" s="11">
        <v>65.8</v>
      </c>
      <c r="D9" s="11">
        <v>5.29</v>
      </c>
    </row>
    <row r="10" spans="1:4" ht="30" customHeight="1" x14ac:dyDescent="0.25">
      <c r="A10" s="6" t="s">
        <v>10</v>
      </c>
      <c r="B10" s="11">
        <v>2.04</v>
      </c>
      <c r="C10" s="11">
        <v>2.04</v>
      </c>
      <c r="D10" s="11">
        <v>0</v>
      </c>
    </row>
    <row r="11" spans="1:4" ht="30" customHeight="1" x14ac:dyDescent="0.25">
      <c r="A11" s="6" t="s">
        <v>19</v>
      </c>
      <c r="B11" s="11">
        <v>4.8099999999999996</v>
      </c>
      <c r="C11" s="11">
        <v>4.8099999999999996</v>
      </c>
      <c r="D11" s="11">
        <v>0.06</v>
      </c>
    </row>
    <row r="12" spans="1:4" ht="30" customHeight="1" x14ac:dyDescent="0.25">
      <c r="A12" s="6" t="s">
        <v>14</v>
      </c>
      <c r="B12" s="11">
        <v>1.41</v>
      </c>
      <c r="C12" s="11">
        <v>1.41</v>
      </c>
      <c r="D12" s="11">
        <v>0</v>
      </c>
    </row>
    <row r="13" spans="1:4" ht="30" customHeight="1" x14ac:dyDescent="0.25">
      <c r="A13" s="6" t="s">
        <v>11</v>
      </c>
      <c r="B13" s="11">
        <v>33.17</v>
      </c>
      <c r="C13" s="11">
        <v>33.17</v>
      </c>
      <c r="D13" s="11">
        <v>12.51</v>
      </c>
    </row>
    <row r="14" spans="1:4" ht="30" customHeight="1" x14ac:dyDescent="0.25">
      <c r="A14" s="7" t="s">
        <v>15</v>
      </c>
      <c r="B14" s="11">
        <v>11.74</v>
      </c>
      <c r="C14" s="11">
        <v>11.74</v>
      </c>
      <c r="D14" s="11">
        <v>0.47</v>
      </c>
    </row>
    <row r="15" spans="1:4" ht="30" customHeight="1" thickBot="1" x14ac:dyDescent="0.3">
      <c r="A15" s="7" t="s">
        <v>16</v>
      </c>
      <c r="B15" s="11">
        <v>65.23</v>
      </c>
      <c r="C15" s="11">
        <v>65.23</v>
      </c>
      <c r="D15" s="11">
        <v>1.45</v>
      </c>
    </row>
    <row r="16" spans="1:4" ht="33.75" customHeight="1" thickBot="1" x14ac:dyDescent="0.3">
      <c r="A16" s="8" t="s">
        <v>29</v>
      </c>
      <c r="B16" s="11">
        <f>SUM(B5:B15)</f>
        <v>1278.7600000000002</v>
      </c>
      <c r="C16" s="11">
        <f>SUM(C5:C15)</f>
        <v>1461.2600000000002</v>
      </c>
      <c r="D16" s="11">
        <f>SUM(D5:D15)</f>
        <v>309.63</v>
      </c>
    </row>
  </sheetData>
  <mergeCells count="1">
    <mergeCell ref="A1:D1"/>
  </mergeCells>
  <pageMargins left="0.7" right="0.7" top="0.75" bottom="0.75" header="0.3" footer="0.3"/>
  <pageSetup paperSize="9" scale="8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7B7C5-2CE1-4F03-8BF1-63C62E5CC7FB}">
  <sheetPr>
    <pageSetUpPr fitToPage="1"/>
  </sheetPr>
  <dimension ref="A1:D16"/>
  <sheetViews>
    <sheetView workbookViewId="0">
      <selection sqref="A1:D1"/>
    </sheetView>
  </sheetViews>
  <sheetFormatPr defaultRowHeight="15" x14ac:dyDescent="0.25"/>
  <cols>
    <col min="1" max="1" width="52.7109375" customWidth="1"/>
    <col min="2" max="2" width="16.7109375" customWidth="1"/>
    <col min="3" max="3" width="15.85546875" customWidth="1"/>
    <col min="4" max="4" width="14" customWidth="1"/>
  </cols>
  <sheetData>
    <row r="1" spans="1:4" ht="30" customHeight="1" thickBot="1" x14ac:dyDescent="0.3">
      <c r="A1" s="13" t="s">
        <v>30</v>
      </c>
      <c r="B1" s="13"/>
      <c r="C1" s="13"/>
      <c r="D1" s="13"/>
    </row>
    <row r="2" spans="1:4" ht="39.75" customHeight="1" x14ac:dyDescent="0.25">
      <c r="A2" s="1" t="s">
        <v>0</v>
      </c>
      <c r="B2" s="3" t="s">
        <v>3</v>
      </c>
      <c r="C2" s="3" t="s">
        <v>5</v>
      </c>
      <c r="D2" s="3" t="s">
        <v>6</v>
      </c>
    </row>
    <row r="3" spans="1:4" ht="30" customHeight="1" x14ac:dyDescent="0.25">
      <c r="A3" s="2" t="s">
        <v>1</v>
      </c>
      <c r="B3" s="4" t="s">
        <v>4</v>
      </c>
      <c r="C3" s="4" t="s">
        <v>4</v>
      </c>
      <c r="D3" s="4" t="s">
        <v>7</v>
      </c>
    </row>
    <row r="4" spans="1:4" ht="30" customHeight="1" thickBot="1" x14ac:dyDescent="0.3">
      <c r="A4" s="9" t="s">
        <v>2</v>
      </c>
      <c r="B4" s="10" t="s">
        <v>20</v>
      </c>
      <c r="C4" s="10" t="s">
        <v>21</v>
      </c>
      <c r="D4" s="10" t="s">
        <v>22</v>
      </c>
    </row>
    <row r="5" spans="1:4" ht="30" customHeight="1" x14ac:dyDescent="0.25">
      <c r="A5" s="5" t="s">
        <v>18</v>
      </c>
      <c r="B5" s="11">
        <v>776.88</v>
      </c>
      <c r="C5" s="11">
        <v>980.3</v>
      </c>
      <c r="D5" s="11">
        <v>200.6</v>
      </c>
    </row>
    <row r="6" spans="1:4" ht="30" customHeight="1" x14ac:dyDescent="0.25">
      <c r="A6" s="6" t="s">
        <v>8</v>
      </c>
      <c r="B6" s="11">
        <v>271.52</v>
      </c>
      <c r="C6" s="11">
        <v>342.61</v>
      </c>
      <c r="D6" s="11">
        <v>70.25</v>
      </c>
    </row>
    <row r="7" spans="1:4" ht="30" customHeight="1" x14ac:dyDescent="0.25">
      <c r="A7" s="6" t="s">
        <v>12</v>
      </c>
      <c r="B7" s="11">
        <v>0.5</v>
      </c>
      <c r="C7" s="11">
        <v>0.5</v>
      </c>
      <c r="D7" s="11">
        <v>0</v>
      </c>
    </row>
    <row r="8" spans="1:4" ht="30" customHeight="1" x14ac:dyDescent="0.25">
      <c r="A8" s="6" t="s">
        <v>9</v>
      </c>
      <c r="B8" s="11">
        <v>99.77</v>
      </c>
      <c r="C8" s="11">
        <v>99.77</v>
      </c>
      <c r="D8" s="11">
        <v>32.840000000000003</v>
      </c>
    </row>
    <row r="9" spans="1:4" ht="30" customHeight="1" x14ac:dyDescent="0.25">
      <c r="A9" s="6" t="s">
        <v>13</v>
      </c>
      <c r="B9" s="11">
        <v>62.56</v>
      </c>
      <c r="C9" s="11">
        <v>62.56</v>
      </c>
      <c r="D9" s="11">
        <v>5.29</v>
      </c>
    </row>
    <row r="10" spans="1:4" ht="30" customHeight="1" x14ac:dyDescent="0.25">
      <c r="A10" s="6" t="s">
        <v>10</v>
      </c>
      <c r="B10" s="11">
        <v>0</v>
      </c>
      <c r="C10" s="11">
        <v>0.18</v>
      </c>
      <c r="D10" s="11">
        <v>0</v>
      </c>
    </row>
    <row r="11" spans="1:4" ht="30" customHeight="1" x14ac:dyDescent="0.25">
      <c r="A11" s="6" t="s">
        <v>19</v>
      </c>
      <c r="B11" s="11">
        <v>29.06</v>
      </c>
      <c r="C11" s="11">
        <v>21.93</v>
      </c>
      <c r="D11" s="11">
        <v>0</v>
      </c>
    </row>
    <row r="12" spans="1:4" ht="30" customHeight="1" x14ac:dyDescent="0.25">
      <c r="A12" s="6" t="s">
        <v>14</v>
      </c>
      <c r="B12" s="11">
        <v>2.14</v>
      </c>
      <c r="C12" s="11">
        <v>2.14</v>
      </c>
      <c r="D12" s="11">
        <v>0</v>
      </c>
    </row>
    <row r="13" spans="1:4" ht="30" customHeight="1" x14ac:dyDescent="0.25">
      <c r="A13" s="6" t="s">
        <v>11</v>
      </c>
      <c r="B13" s="11">
        <v>80.709999999999994</v>
      </c>
      <c r="C13" s="11">
        <v>38.68</v>
      </c>
      <c r="D13" s="11">
        <v>12.51</v>
      </c>
    </row>
    <row r="14" spans="1:4" ht="30" customHeight="1" x14ac:dyDescent="0.25">
      <c r="A14" s="7" t="s">
        <v>15</v>
      </c>
      <c r="B14" s="11">
        <v>7.67</v>
      </c>
      <c r="C14" s="11">
        <v>7.67</v>
      </c>
      <c r="D14" s="11">
        <v>1.43</v>
      </c>
    </row>
    <row r="15" spans="1:4" ht="30" customHeight="1" thickBot="1" x14ac:dyDescent="0.3">
      <c r="A15" s="7" t="s">
        <v>16</v>
      </c>
      <c r="B15" s="11">
        <v>69.930000000000007</v>
      </c>
      <c r="C15" s="11">
        <v>69.930000000000007</v>
      </c>
      <c r="D15" s="11">
        <v>1.46</v>
      </c>
    </row>
    <row r="16" spans="1:4" ht="39" customHeight="1" thickBot="1" x14ac:dyDescent="0.3">
      <c r="A16" s="8" t="s">
        <v>31</v>
      </c>
      <c r="B16" s="11">
        <f>SUM(B5:B15)</f>
        <v>1400.7400000000002</v>
      </c>
      <c r="C16" s="11">
        <f>SUM(C5:C15)</f>
        <v>1626.2700000000002</v>
      </c>
      <c r="D16" s="11">
        <f>SUM(D5:D15)</f>
        <v>324.38000000000005</v>
      </c>
    </row>
  </sheetData>
  <mergeCells count="1">
    <mergeCell ref="A1:D1"/>
  </mergeCells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1697-1E8D-456C-BC31-5E3A1BCC472A}">
  <sheetPr>
    <pageSetUpPr fitToPage="1"/>
  </sheetPr>
  <dimension ref="A1:D16"/>
  <sheetViews>
    <sheetView workbookViewId="0">
      <selection activeCell="J6" sqref="J6"/>
    </sheetView>
  </sheetViews>
  <sheetFormatPr defaultRowHeight="15" x14ac:dyDescent="0.25"/>
  <cols>
    <col min="1" max="1" width="52.7109375" customWidth="1"/>
    <col min="2" max="2" width="16.7109375" customWidth="1"/>
    <col min="3" max="3" width="15.85546875" customWidth="1"/>
    <col min="4" max="4" width="14" customWidth="1"/>
  </cols>
  <sheetData>
    <row r="1" spans="1:4" ht="30" customHeight="1" thickBot="1" x14ac:dyDescent="0.3">
      <c r="A1" s="13" t="s">
        <v>32</v>
      </c>
      <c r="B1" s="13"/>
      <c r="C1" s="13"/>
      <c r="D1" s="13"/>
    </row>
    <row r="2" spans="1:4" ht="39.75" customHeight="1" x14ac:dyDescent="0.25">
      <c r="A2" s="1" t="s">
        <v>0</v>
      </c>
      <c r="B2" s="3" t="s">
        <v>3</v>
      </c>
      <c r="C2" s="3" t="s">
        <v>5</v>
      </c>
      <c r="D2" s="3" t="s">
        <v>6</v>
      </c>
    </row>
    <row r="3" spans="1:4" ht="30" customHeight="1" x14ac:dyDescent="0.25">
      <c r="A3" s="2" t="s">
        <v>1</v>
      </c>
      <c r="B3" s="4" t="s">
        <v>4</v>
      </c>
      <c r="C3" s="4" t="s">
        <v>4</v>
      </c>
      <c r="D3" s="4" t="s">
        <v>7</v>
      </c>
    </row>
    <row r="4" spans="1:4" ht="30" customHeight="1" thickBot="1" x14ac:dyDescent="0.3">
      <c r="A4" s="9" t="s">
        <v>2</v>
      </c>
      <c r="B4" s="10" t="s">
        <v>20</v>
      </c>
      <c r="C4" s="10" t="s">
        <v>21</v>
      </c>
      <c r="D4" s="10" t="s">
        <v>22</v>
      </c>
    </row>
    <row r="5" spans="1:4" ht="30" customHeight="1" x14ac:dyDescent="0.25">
      <c r="A5" s="5" t="s">
        <v>18</v>
      </c>
      <c r="B5" s="11">
        <v>748.06537393162296</v>
      </c>
      <c r="C5" s="11">
        <v>1000.52941666666</v>
      </c>
      <c r="D5" s="11">
        <v>223.616619047619</v>
      </c>
    </row>
    <row r="6" spans="1:4" ht="30" customHeight="1" x14ac:dyDescent="0.25">
      <c r="A6" s="6" t="s">
        <v>8</v>
      </c>
      <c r="B6" s="11">
        <v>272.13260683760598</v>
      </c>
      <c r="C6" s="11">
        <v>360.10168750000003</v>
      </c>
      <c r="D6" s="11">
        <v>78.537880952380902</v>
      </c>
    </row>
    <row r="7" spans="1:4" ht="30" customHeight="1" x14ac:dyDescent="0.25">
      <c r="A7" s="6" t="s">
        <v>12</v>
      </c>
      <c r="B7" s="11">
        <v>0</v>
      </c>
      <c r="C7" s="11">
        <v>0.67339583333333297</v>
      </c>
      <c r="D7" s="11">
        <v>0</v>
      </c>
    </row>
    <row r="8" spans="1:4" ht="30" customHeight="1" x14ac:dyDescent="0.25">
      <c r="A8" s="6" t="s">
        <v>9</v>
      </c>
      <c r="B8" s="11">
        <v>120.956634615384</v>
      </c>
      <c r="C8" s="11">
        <v>120.956604166666</v>
      </c>
      <c r="D8" s="11">
        <v>69.724119047618998</v>
      </c>
    </row>
    <row r="9" spans="1:4" ht="30" customHeight="1" x14ac:dyDescent="0.25">
      <c r="A9" s="6" t="s">
        <v>13</v>
      </c>
      <c r="B9" s="11">
        <v>57.220801282051198</v>
      </c>
      <c r="C9" s="11">
        <v>57.220666666666602</v>
      </c>
      <c r="D9" s="11">
        <v>1.18469047619047</v>
      </c>
    </row>
    <row r="10" spans="1:4" ht="30" customHeight="1" x14ac:dyDescent="0.25">
      <c r="A10" s="6" t="s">
        <v>10</v>
      </c>
      <c r="B10" s="11">
        <v>0</v>
      </c>
      <c r="C10" s="11">
        <v>0</v>
      </c>
      <c r="D10" s="11">
        <v>0</v>
      </c>
    </row>
    <row r="11" spans="1:4" ht="30" customHeight="1" x14ac:dyDescent="0.25">
      <c r="A11" s="6" t="s">
        <v>19</v>
      </c>
      <c r="B11" s="11">
        <v>8.19225427350427</v>
      </c>
      <c r="C11" s="11">
        <v>5.0976458333333303</v>
      </c>
      <c r="D11" s="11">
        <v>0.76047619047618997</v>
      </c>
    </row>
    <row r="12" spans="1:4" ht="30" customHeight="1" x14ac:dyDescent="0.25">
      <c r="A12" s="6" t="s">
        <v>14</v>
      </c>
      <c r="B12" s="11">
        <v>2.3709401709401701</v>
      </c>
      <c r="C12" s="11">
        <v>2.1566666666666601</v>
      </c>
      <c r="D12" s="11">
        <v>0</v>
      </c>
    </row>
    <row r="13" spans="1:4" ht="30" customHeight="1" x14ac:dyDescent="0.25">
      <c r="A13" s="6" t="s">
        <v>11</v>
      </c>
      <c r="B13" s="11">
        <v>51.2553846153846</v>
      </c>
      <c r="C13" s="11">
        <v>51.042104166666597</v>
      </c>
      <c r="D13" s="11">
        <v>17.642285714285698</v>
      </c>
    </row>
    <row r="14" spans="1:4" ht="30" customHeight="1" x14ac:dyDescent="0.25">
      <c r="A14" s="7" t="s">
        <v>15</v>
      </c>
      <c r="B14" s="11">
        <v>24.018162393162299</v>
      </c>
      <c r="C14" s="11">
        <v>26.050479166666602</v>
      </c>
      <c r="D14" s="11">
        <v>0</v>
      </c>
    </row>
    <row r="15" spans="1:4" ht="30" customHeight="1" thickBot="1" x14ac:dyDescent="0.3">
      <c r="A15" s="7" t="s">
        <v>16</v>
      </c>
      <c r="B15" s="11">
        <v>96.933151709401699</v>
      </c>
      <c r="C15" s="11">
        <v>96.933145833333299</v>
      </c>
      <c r="D15" s="11">
        <v>1.4561666666666599</v>
      </c>
    </row>
    <row r="16" spans="1:4" ht="39" customHeight="1" thickBot="1" x14ac:dyDescent="0.3">
      <c r="A16" s="8" t="s">
        <v>33</v>
      </c>
      <c r="B16" s="11">
        <f>SUM(B5:B15)</f>
        <v>1381.1453098290574</v>
      </c>
      <c r="C16" s="11">
        <f>SUM(C5:C15)</f>
        <v>1720.7618124999924</v>
      </c>
      <c r="D16" s="11">
        <f>SUM(D5:D15)</f>
        <v>392.92223809523796</v>
      </c>
    </row>
  </sheetData>
  <mergeCells count="1">
    <mergeCell ref="A1:D1"/>
  </mergeCells>
  <pageMargins left="0.7" right="0.7" top="0.75" bottom="0.75" header="0.3" footer="0.3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03E91-0D62-4372-8774-CF092009241C}">
  <sheetPr>
    <pageSetUpPr fitToPage="1"/>
  </sheetPr>
  <dimension ref="A1:G16"/>
  <sheetViews>
    <sheetView tabSelected="1" workbookViewId="0">
      <selection activeCell="I9" sqref="I9"/>
    </sheetView>
  </sheetViews>
  <sheetFormatPr defaultRowHeight="15" x14ac:dyDescent="0.25"/>
  <cols>
    <col min="1" max="1" width="52.7109375" customWidth="1"/>
    <col min="2" max="2" width="16.7109375" customWidth="1"/>
    <col min="3" max="3" width="15.85546875" customWidth="1"/>
    <col min="4" max="4" width="14" customWidth="1"/>
    <col min="6" max="6" width="11.42578125" bestFit="1" customWidth="1"/>
  </cols>
  <sheetData>
    <row r="1" spans="1:7" ht="30" customHeight="1" thickBot="1" x14ac:dyDescent="0.3">
      <c r="A1" s="13" t="s">
        <v>34</v>
      </c>
      <c r="B1" s="13"/>
      <c r="C1" s="13"/>
      <c r="D1" s="13"/>
    </row>
    <row r="2" spans="1:7" ht="39.75" customHeight="1" x14ac:dyDescent="0.25">
      <c r="A2" s="1" t="s">
        <v>0</v>
      </c>
      <c r="B2" s="3" t="s">
        <v>3</v>
      </c>
      <c r="C2" s="3" t="s">
        <v>5</v>
      </c>
      <c r="D2" s="3" t="s">
        <v>6</v>
      </c>
    </row>
    <row r="3" spans="1:7" ht="30" customHeight="1" x14ac:dyDescent="0.25">
      <c r="A3" s="2" t="s">
        <v>1</v>
      </c>
      <c r="B3" s="4" t="s">
        <v>4</v>
      </c>
      <c r="C3" s="4" t="s">
        <v>4</v>
      </c>
      <c r="D3" s="4" t="s">
        <v>7</v>
      </c>
    </row>
    <row r="4" spans="1:7" ht="30" customHeight="1" thickBot="1" x14ac:dyDescent="0.3">
      <c r="A4" s="9" t="s">
        <v>2</v>
      </c>
      <c r="B4" s="10" t="s">
        <v>20</v>
      </c>
      <c r="C4" s="10" t="s">
        <v>21</v>
      </c>
      <c r="D4" s="10" t="s">
        <v>22</v>
      </c>
    </row>
    <row r="5" spans="1:7" ht="30" customHeight="1" x14ac:dyDescent="0.25">
      <c r="A5" s="5" t="s">
        <v>18</v>
      </c>
      <c r="B5" s="11">
        <f>E5/78/12</f>
        <v>758.77486111111114</v>
      </c>
      <c r="C5" s="11">
        <f>F5/40/12</f>
        <v>1004.3984375</v>
      </c>
      <c r="D5" s="11">
        <f>G5/35/12</f>
        <v>220.87745238095238</v>
      </c>
      <c r="E5" s="14">
        <v>710213.27</v>
      </c>
      <c r="F5" s="15">
        <v>482111.25</v>
      </c>
      <c r="G5" s="14">
        <v>92768.53</v>
      </c>
    </row>
    <row r="6" spans="1:7" ht="30" customHeight="1" x14ac:dyDescent="0.25">
      <c r="A6" s="6" t="s">
        <v>8</v>
      </c>
      <c r="B6" s="11">
        <f t="shared" ref="B6:B15" si="0">E6/78/12</f>
        <v>272.78647435897437</v>
      </c>
      <c r="C6" s="11">
        <f t="shared" ref="C6:C15" si="1">F6/40/12</f>
        <v>361.30281250000002</v>
      </c>
      <c r="D6" s="11">
        <f t="shared" ref="D6:D15" si="2">G6/35/12</f>
        <v>87.070000000000007</v>
      </c>
      <c r="E6" s="14">
        <v>255328.14</v>
      </c>
      <c r="F6" s="14">
        <v>173425.35</v>
      </c>
      <c r="G6" s="14">
        <v>36569.4</v>
      </c>
    </row>
    <row r="7" spans="1:7" ht="30" customHeight="1" x14ac:dyDescent="0.25">
      <c r="A7" s="6" t="s">
        <v>12</v>
      </c>
      <c r="B7" s="11">
        <f t="shared" si="0"/>
        <v>0.32580128205128206</v>
      </c>
      <c r="C7" s="11">
        <f t="shared" si="1"/>
        <v>0.63541666666666663</v>
      </c>
      <c r="D7" s="11">
        <f t="shared" si="2"/>
        <v>0</v>
      </c>
      <c r="E7" s="14">
        <v>304.95</v>
      </c>
      <c r="F7" s="14">
        <v>305</v>
      </c>
      <c r="G7" s="14">
        <v>0</v>
      </c>
    </row>
    <row r="8" spans="1:7" ht="30" customHeight="1" x14ac:dyDescent="0.25">
      <c r="A8" s="6" t="s">
        <v>9</v>
      </c>
      <c r="B8" s="11">
        <f t="shared" si="0"/>
        <v>106.24582264957264</v>
      </c>
      <c r="C8" s="11">
        <f t="shared" si="1"/>
        <v>106.2458125</v>
      </c>
      <c r="D8" s="11">
        <f t="shared" si="2"/>
        <v>27.488714285714284</v>
      </c>
      <c r="E8" s="14">
        <v>99446.09</v>
      </c>
      <c r="F8" s="14">
        <v>50997.99</v>
      </c>
      <c r="G8" s="14">
        <v>11545.26</v>
      </c>
    </row>
    <row r="9" spans="1:7" ht="30" customHeight="1" x14ac:dyDescent="0.25">
      <c r="A9" s="6" t="s">
        <v>13</v>
      </c>
      <c r="B9" s="11">
        <f t="shared" si="0"/>
        <v>46.807339743589743</v>
      </c>
      <c r="C9" s="11">
        <f t="shared" si="1"/>
        <v>63.010687499999996</v>
      </c>
      <c r="D9" s="11">
        <f t="shared" si="2"/>
        <v>1.1466190476190476</v>
      </c>
      <c r="E9" s="14">
        <v>43811.67</v>
      </c>
      <c r="F9" s="14">
        <v>30245.13</v>
      </c>
      <c r="G9" s="14">
        <v>481.58</v>
      </c>
    </row>
    <row r="10" spans="1:7" ht="30" customHeight="1" x14ac:dyDescent="0.25">
      <c r="A10" s="6" t="s">
        <v>10</v>
      </c>
      <c r="B10" s="11">
        <f t="shared" si="0"/>
        <v>0</v>
      </c>
      <c r="C10" s="11">
        <f t="shared" si="1"/>
        <v>0</v>
      </c>
      <c r="D10" s="11">
        <f t="shared" si="2"/>
        <v>0</v>
      </c>
      <c r="E10" s="14">
        <v>0</v>
      </c>
      <c r="F10" s="14">
        <v>0</v>
      </c>
      <c r="G10" s="14">
        <v>0</v>
      </c>
    </row>
    <row r="11" spans="1:7" ht="30" customHeight="1" x14ac:dyDescent="0.25">
      <c r="A11" s="6" t="s">
        <v>19</v>
      </c>
      <c r="B11" s="11">
        <f t="shared" si="0"/>
        <v>0</v>
      </c>
      <c r="C11" s="11">
        <f t="shared" si="1"/>
        <v>4.166666666666667</v>
      </c>
      <c r="D11" s="11">
        <f t="shared" si="2"/>
        <v>2.0534523809523813</v>
      </c>
      <c r="E11" s="14">
        <v>0</v>
      </c>
      <c r="F11" s="14">
        <v>2000</v>
      </c>
      <c r="G11" s="14">
        <v>862.45</v>
      </c>
    </row>
    <row r="12" spans="1:7" ht="30" customHeight="1" x14ac:dyDescent="0.25">
      <c r="A12" s="6" t="s">
        <v>14</v>
      </c>
      <c r="B12" s="11">
        <f t="shared" si="0"/>
        <v>2.370940170940171</v>
      </c>
      <c r="C12" s="11">
        <f t="shared" si="1"/>
        <v>2.1566666666666667</v>
      </c>
      <c r="D12" s="11">
        <f t="shared" si="2"/>
        <v>0</v>
      </c>
      <c r="E12" s="14">
        <v>2219.1999999999998</v>
      </c>
      <c r="F12" s="14">
        <v>1035.2</v>
      </c>
      <c r="G12" s="14">
        <v>0</v>
      </c>
    </row>
    <row r="13" spans="1:7" ht="30" customHeight="1" x14ac:dyDescent="0.25">
      <c r="A13" s="6" t="s">
        <v>11</v>
      </c>
      <c r="B13" s="11">
        <f t="shared" si="0"/>
        <v>52.030459401709408</v>
      </c>
      <c r="C13" s="11">
        <f t="shared" si="1"/>
        <v>54.234770833333329</v>
      </c>
      <c r="D13" s="11">
        <f t="shared" si="2"/>
        <v>13.745285714285716</v>
      </c>
      <c r="E13" s="14">
        <v>48700.51</v>
      </c>
      <c r="F13" s="14">
        <v>26032.69</v>
      </c>
      <c r="G13" s="14">
        <v>5773.02</v>
      </c>
    </row>
    <row r="14" spans="1:7" ht="30" customHeight="1" x14ac:dyDescent="0.25">
      <c r="A14" s="7" t="s">
        <v>15</v>
      </c>
      <c r="B14" s="11">
        <f t="shared" si="0"/>
        <v>9.8963675213675213</v>
      </c>
      <c r="C14" s="11">
        <f t="shared" si="1"/>
        <v>14.248395833333333</v>
      </c>
      <c r="D14" s="11">
        <f t="shared" si="2"/>
        <v>2.0191190476190477</v>
      </c>
      <c r="E14" s="14">
        <v>9263</v>
      </c>
      <c r="F14" s="14">
        <v>6839.23</v>
      </c>
      <c r="G14" s="14">
        <v>848.03</v>
      </c>
    </row>
    <row r="15" spans="1:7" ht="30" customHeight="1" thickBot="1" x14ac:dyDescent="0.3">
      <c r="A15" s="7" t="s">
        <v>16</v>
      </c>
      <c r="B15" s="11">
        <f t="shared" si="0"/>
        <v>109.13505341880342</v>
      </c>
      <c r="C15" s="11">
        <f t="shared" si="1"/>
        <v>109.1350625</v>
      </c>
      <c r="D15" s="11">
        <f t="shared" si="2"/>
        <v>1.4561666666666666</v>
      </c>
      <c r="E15" s="14">
        <v>102150.41</v>
      </c>
      <c r="F15" s="14">
        <v>52384.83</v>
      </c>
      <c r="G15" s="14">
        <v>611.59</v>
      </c>
    </row>
    <row r="16" spans="1:7" ht="39" customHeight="1" thickBot="1" x14ac:dyDescent="0.3">
      <c r="A16" s="8" t="s">
        <v>35</v>
      </c>
      <c r="B16" s="11">
        <f>SUM(B5:B15)</f>
        <v>1358.3731196581193</v>
      </c>
      <c r="C16" s="11">
        <f>SUM(C5:C15)</f>
        <v>1719.5347291666669</v>
      </c>
      <c r="D16" s="11">
        <f>SUM(D5:D15)</f>
        <v>355.85680952380949</v>
      </c>
    </row>
  </sheetData>
  <mergeCells count="1">
    <mergeCell ref="A1:D1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EON 2018</vt:lpstr>
      <vt:lpstr>EON 2019</vt:lpstr>
      <vt:lpstr>EON 2020</vt:lpstr>
      <vt:lpstr>EON 2021</vt:lpstr>
      <vt:lpstr>EON 2022</vt:lpstr>
      <vt:lpstr>EON 2023</vt:lpstr>
      <vt:lpstr>EON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cssbat01</cp:lastModifiedBy>
  <cp:lastPrinted>2024-01-19T09:29:09Z</cp:lastPrinted>
  <dcterms:created xsi:type="dcterms:W3CDTF">2018-04-24T19:26:16Z</dcterms:created>
  <dcterms:modified xsi:type="dcterms:W3CDTF">2025-03-05T09:37:08Z</dcterms:modified>
</cp:coreProperties>
</file>